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04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<sst xmlns="http://schemas.openxmlformats.org/spreadsheetml/2006/main" count="23" uniqueCount="22">
  <si>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NÔNG SƠN</t>
  </si>
  <si>
    <t>TIÊN PHƯỚC</t>
  </si>
  <si>
    <t>HIỆP ĐỨC</t>
  </si>
  <si>
    <t>NAM GIANG</t>
  </si>
  <si>
    <t>PHƯỚC SƠN</t>
  </si>
  <si>
    <t>ĐÔNG GIANG</t>
  </si>
  <si>
    <t>TÂY GIANG</t>
  </si>
  <si>
    <t>BẮC TRÀ MY</t>
  </si>
  <si>
    <t>NAM TRÀ MY</t>
  </si>
  <si>
    <t>STT</t>
  </si>
  <si>
    <t>Năm</t>
  </si>
  <si>
    <t>Dự toán đầu năm</t>
  </si>
  <si>
    <t>Bổ sung trong năm</t>
  </si>
  <si>
    <t>Tổng cộng</t>
  </si>
  <si>
    <t>TỔNG HỢP CHI NGÂN SÁCH NHÀ NƯỚC 09 HUYỆN MIỀN NÚI TỈNH QUẢNG NAM GIAI ĐOẠN 2011-2015</t>
  </si>
  <si>
    <t>ĐVT: Triệu đồng</t>
  </si>
  <si>
    <t>A</t>
  </si>
  <si>
    <t>B</t>
  </si>
  <si>
    <t>C</t>
  </si>
  <si>
    <t>* Ghi chú: BS ngoài dự toán năm 2015 tính đến thời điểm hiện nay (tháng 6/2015).</t>
  </si>
  <si>
    <t>Phụ lục 6</t>
  </si>
  <si>
    <r>
      <t>(</t>
    </r>
    <r>
      <rPr>
        <i/>
        <sz val="12"/>
        <color indexed="12"/>
        <rFont val="Times New Roman"/>
        <family val="1"/>
      </rPr>
      <t>Kè</t>
    </r>
    <r>
      <rPr>
        <i/>
        <sz val="12"/>
        <rFont val="Times New Roman"/>
        <family val="1"/>
      </rPr>
      <t>m theo Báo cáo số  91  /BC-UBND ngày  30  tháng   6  năm 2015 của Ủy ban nhân dân tỉnh Quảng Nam)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</si>
</sst>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5" fontId="2" fillId="0" borderId="12" xfId="0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4" fillId="0" borderId="14" xfId="42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/>
    </xf>
    <xf numFmtId="165" fontId="4" fillId="0" borderId="15" xfId="42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h%20Van\2015\BSMT%20&#272;P\TH-BS%20c&#243;%20m&#7909;c%20ti&#234;u%20c&#225;c%20&#272;P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h%20Van\2015\BSMT%20&#272;P\TH-BS%20co%20muc%20tieu%20cac%20&#272;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h%20Van\2015\BSMT%20&#272;P\2015-TH-BS%20co%20muc%20tieu%20va%20tam%20ung%20cac%20Dia%20phu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 UNG ĐP"/>
      <sheetName val="Sheet3"/>
      <sheetName val="BO SUNG ĐP"/>
    </sheetNames>
    <sheetDataSet>
      <sheetData sheetId="2">
        <row r="8">
          <cell r="M8">
            <v>128883819200</v>
          </cell>
          <cell r="N8">
            <v>97054798800</v>
          </cell>
          <cell r="O8">
            <v>66491091000</v>
          </cell>
          <cell r="P8">
            <v>98743574600</v>
          </cell>
          <cell r="Q8">
            <v>43358249875</v>
          </cell>
          <cell r="R8">
            <v>71627204900</v>
          </cell>
          <cell r="T8">
            <v>90650157600</v>
          </cell>
          <cell r="U8">
            <v>82958187000</v>
          </cell>
          <cell r="X8">
            <v>86003239660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MT DT 2014"/>
      <sheetName val="TH KP 2014"/>
      <sheetName val="2014-BO SUNG Dia phuong"/>
      <sheetName val="2014 ĐP"/>
      <sheetName val="2014 -TAM UNG dia phuong"/>
    </sheetNames>
    <sheetDataSet>
      <sheetData sheetId="2">
        <row r="4">
          <cell r="M4">
            <v>174918290500</v>
          </cell>
          <cell r="N4">
            <v>97353161250</v>
          </cell>
          <cell r="O4">
            <v>81149683500</v>
          </cell>
          <cell r="P4">
            <v>83557098500</v>
          </cell>
          <cell r="Q4">
            <v>144407785000</v>
          </cell>
          <cell r="R4">
            <v>70560999500</v>
          </cell>
          <cell r="T4">
            <v>79605885500</v>
          </cell>
          <cell r="U4">
            <v>77709842250</v>
          </cell>
          <cell r="X4">
            <v>128606855000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-BO SUNG Dia phuong"/>
      <sheetName val="2015 -TAM UNG dia phuong"/>
    </sheetNames>
    <sheetDataSet>
      <sheetData sheetId="0">
        <row r="4">
          <cell r="M4">
            <v>78551827500</v>
          </cell>
          <cell r="N4">
            <v>45027302000</v>
          </cell>
          <cell r="O4">
            <v>29320396000</v>
          </cell>
          <cell r="P4">
            <v>50659775000</v>
          </cell>
          <cell r="Q4">
            <v>53308467000</v>
          </cell>
          <cell r="R4">
            <v>52358805500</v>
          </cell>
          <cell r="T4">
            <v>78279709500</v>
          </cell>
          <cell r="U4">
            <v>50241355000</v>
          </cell>
          <cell r="X4">
            <v>67952603000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4.421875" style="4" customWidth="1"/>
    <col min="2" max="2" width="9.140625" style="4" customWidth="1"/>
    <col min="3" max="3" width="15.00390625" style="4" customWidth="1"/>
    <col min="4" max="4" width="14.7109375" style="4" customWidth="1"/>
    <col min="5" max="5" width="15.140625" style="4" customWidth="1"/>
    <col min="6" max="6" width="12.421875" style="4" customWidth="1"/>
    <col min="7" max="7" width="12.00390625" style="4" bestFit="1" customWidth="1"/>
    <col min="8" max="8" width="13.8515625" style="4" customWidth="1"/>
    <col min="9" max="10" width="12.00390625" style="4" bestFit="1" customWidth="1"/>
    <col min="11" max="11" width="12.57421875" style="4" customWidth="1"/>
    <col min="12" max="12" width="12.00390625" style="4" bestFit="1" customWidth="1"/>
    <col min="13" max="16384" width="9.140625" style="4" customWidth="1"/>
  </cols>
  <sheetData>
    <row r="1" spans="1:12" ht="16.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3"/>
      <c r="B4" s="3"/>
      <c r="C4" s="3"/>
      <c r="D4" s="3"/>
      <c r="E4" s="3"/>
      <c r="F4" s="3"/>
      <c r="G4" s="3"/>
      <c r="H4" s="3"/>
      <c r="I4" s="3"/>
      <c r="J4" s="27" t="s">
        <v>15</v>
      </c>
      <c r="K4" s="27"/>
      <c r="L4" s="27"/>
    </row>
    <row r="5" spans="1:12" s="17" customFormat="1" ht="31.5">
      <c r="A5" s="1" t="s">
        <v>9</v>
      </c>
      <c r="B5" s="1" t="s">
        <v>10</v>
      </c>
      <c r="C5" s="2" t="s">
        <v>13</v>
      </c>
      <c r="D5" s="11" t="s">
        <v>0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</row>
    <row r="6" spans="1:12" s="17" customFormat="1" ht="15.75">
      <c r="A6" s="1" t="s">
        <v>16</v>
      </c>
      <c r="B6" s="1" t="s">
        <v>17</v>
      </c>
      <c r="C6" s="2" t="s">
        <v>18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</row>
    <row r="7" spans="1:12" s="17" customFormat="1" ht="32.25" customHeight="1">
      <c r="A7" s="23" t="s">
        <v>11</v>
      </c>
      <c r="B7" s="23"/>
      <c r="C7" s="11"/>
      <c r="D7" s="18">
        <f>D8+D9+D10+D11+D12</f>
        <v>589689.642</v>
      </c>
      <c r="E7" s="18">
        <f aca="true" t="shared" si="0" ref="E7:L7">E8+E9+E10+E11+E12</f>
        <v>1147024.1010962343</v>
      </c>
      <c r="F7" s="18">
        <f t="shared" si="0"/>
        <v>806170.6867824268</v>
      </c>
      <c r="G7" s="18">
        <f t="shared" si="0"/>
        <v>856698</v>
      </c>
      <c r="H7" s="18">
        <f t="shared" si="0"/>
        <v>1263786</v>
      </c>
      <c r="I7" s="18">
        <f t="shared" si="0"/>
        <v>718945.3267468619</v>
      </c>
      <c r="J7" s="18">
        <f t="shared" si="0"/>
        <v>905262.4321945606</v>
      </c>
      <c r="K7" s="18">
        <f t="shared" si="0"/>
        <v>1068542.4438891213</v>
      </c>
      <c r="L7" s="18">
        <f t="shared" si="0"/>
        <v>940876.3158410043</v>
      </c>
    </row>
    <row r="8" spans="1:12" s="17" customFormat="1" ht="15.75">
      <c r="A8" s="19"/>
      <c r="B8" s="19">
        <v>2015</v>
      </c>
      <c r="C8" s="9">
        <f>SUM(D8:L8)</f>
        <v>2037169</v>
      </c>
      <c r="D8" s="10">
        <v>156457</v>
      </c>
      <c r="E8" s="10">
        <v>313229</v>
      </c>
      <c r="F8" s="10">
        <v>204453</v>
      </c>
      <c r="G8" s="10">
        <v>191268</v>
      </c>
      <c r="H8" s="10">
        <v>250336</v>
      </c>
      <c r="I8" s="10">
        <v>176358</v>
      </c>
      <c r="J8" s="10">
        <v>228799</v>
      </c>
      <c r="K8" s="10">
        <v>288208</v>
      </c>
      <c r="L8" s="10">
        <v>228061</v>
      </c>
    </row>
    <row r="9" spans="1:12" s="17" customFormat="1" ht="15.75">
      <c r="A9" s="20"/>
      <c r="B9" s="20">
        <v>2014</v>
      </c>
      <c r="C9" s="5">
        <f aca="true" t="shared" si="1" ref="C9:C25">SUM(D9:L9)</f>
        <v>1970238</v>
      </c>
      <c r="D9" s="6">
        <v>127181</v>
      </c>
      <c r="E9" s="6">
        <v>251599</v>
      </c>
      <c r="F9" s="6">
        <v>183330</v>
      </c>
      <c r="G9" s="6">
        <v>205994</v>
      </c>
      <c r="H9" s="6">
        <v>313350</v>
      </c>
      <c r="I9" s="6">
        <v>167591</v>
      </c>
      <c r="J9" s="6">
        <v>226066</v>
      </c>
      <c r="K9" s="6">
        <v>263596</v>
      </c>
      <c r="L9" s="6">
        <v>231531</v>
      </c>
    </row>
    <row r="10" spans="1:12" s="17" customFormat="1" ht="15.75">
      <c r="A10" s="20"/>
      <c r="B10" s="20">
        <v>2013</v>
      </c>
      <c r="C10" s="5">
        <f t="shared" si="1"/>
        <v>1812392</v>
      </c>
      <c r="D10" s="6">
        <v>106977</v>
      </c>
      <c r="E10" s="6">
        <v>224474</v>
      </c>
      <c r="F10" s="6">
        <v>160461</v>
      </c>
      <c r="G10" s="6">
        <v>173319</v>
      </c>
      <c r="H10" s="6">
        <v>389528</v>
      </c>
      <c r="I10" s="6">
        <v>150790</v>
      </c>
      <c r="J10" s="6">
        <v>192211</v>
      </c>
      <c r="K10" s="6">
        <v>215211</v>
      </c>
      <c r="L10" s="6">
        <v>199421</v>
      </c>
    </row>
    <row r="11" spans="1:12" s="17" customFormat="1" ht="15.75">
      <c r="A11" s="20"/>
      <c r="B11" s="20">
        <v>2012</v>
      </c>
      <c r="C11" s="5">
        <f t="shared" si="1"/>
        <v>1278510.9485502094</v>
      </c>
      <c r="D11" s="6">
        <v>95171.642</v>
      </c>
      <c r="E11" s="6">
        <v>183236.1010962343</v>
      </c>
      <c r="F11" s="6">
        <v>133069.68678242678</v>
      </c>
      <c r="G11" s="6">
        <v>170047</v>
      </c>
      <c r="H11" s="6">
        <v>172075</v>
      </c>
      <c r="I11" s="6">
        <v>114439.32674686192</v>
      </c>
      <c r="J11" s="6">
        <v>119984.43219456066</v>
      </c>
      <c r="K11" s="6">
        <v>158154.44388912135</v>
      </c>
      <c r="L11" s="6">
        <v>132333.3158410042</v>
      </c>
    </row>
    <row r="12" spans="1:12" s="17" customFormat="1" ht="15.75">
      <c r="A12" s="21"/>
      <c r="B12" s="21">
        <v>2011</v>
      </c>
      <c r="C12" s="12">
        <f t="shared" si="1"/>
        <v>1198685</v>
      </c>
      <c r="D12" s="13">
        <v>103903</v>
      </c>
      <c r="E12" s="13">
        <v>174486</v>
      </c>
      <c r="F12" s="13">
        <v>124857</v>
      </c>
      <c r="G12" s="13">
        <v>116070</v>
      </c>
      <c r="H12" s="13">
        <v>138497</v>
      </c>
      <c r="I12" s="13">
        <v>109767</v>
      </c>
      <c r="J12" s="13">
        <v>138202</v>
      </c>
      <c r="K12" s="13">
        <v>143373</v>
      </c>
      <c r="L12" s="13">
        <v>149530</v>
      </c>
    </row>
    <row r="13" spans="1:12" s="17" customFormat="1" ht="36.75" customHeight="1">
      <c r="A13" s="23" t="s">
        <v>12</v>
      </c>
      <c r="B13" s="23"/>
      <c r="C13" s="14">
        <f t="shared" si="1"/>
        <v>3829143.1641349997</v>
      </c>
      <c r="D13" s="14">
        <f>D14+D15+D16+D17+D18</f>
        <v>416424.69766</v>
      </c>
      <c r="E13" s="14">
        <f aca="true" t="shared" si="2" ref="E13:L13">E14+E15+E16+E17+E18</f>
        <v>616560.9372</v>
      </c>
      <c r="F13" s="14">
        <f t="shared" si="2"/>
        <v>321159.0099</v>
      </c>
      <c r="G13" s="14">
        <f t="shared" si="2"/>
        <v>373631.4481</v>
      </c>
      <c r="H13" s="14">
        <f t="shared" si="2"/>
        <v>394614.501875</v>
      </c>
      <c r="I13" s="14">
        <f t="shared" si="2"/>
        <v>321064.1705</v>
      </c>
      <c r="J13" s="14">
        <f t="shared" si="2"/>
        <v>458386.38425</v>
      </c>
      <c r="K13" s="14">
        <f t="shared" si="2"/>
        <v>440549.26205</v>
      </c>
      <c r="L13" s="14">
        <f t="shared" si="2"/>
        <v>486752.7526</v>
      </c>
    </row>
    <row r="14" spans="1:12" s="17" customFormat="1" ht="15.75">
      <c r="A14" s="19"/>
      <c r="B14" s="19">
        <v>2015</v>
      </c>
      <c r="C14" s="9">
        <f t="shared" si="1"/>
        <v>505700.2405</v>
      </c>
      <c r="D14" s="10">
        <f>D37/1000000</f>
        <v>67952.603</v>
      </c>
      <c r="E14" s="10">
        <f aca="true" t="shared" si="3" ref="E14:L14">E37/1000000</f>
        <v>78551.8275</v>
      </c>
      <c r="F14" s="10">
        <f t="shared" si="3"/>
        <v>52358.8055</v>
      </c>
      <c r="G14" s="10">
        <f t="shared" si="3"/>
        <v>50659.775</v>
      </c>
      <c r="H14" s="10">
        <f t="shared" si="3"/>
        <v>53308.467</v>
      </c>
      <c r="I14" s="10">
        <f t="shared" si="3"/>
        <v>29320.396</v>
      </c>
      <c r="J14" s="10">
        <f t="shared" si="3"/>
        <v>50241.355</v>
      </c>
      <c r="K14" s="10">
        <f t="shared" si="3"/>
        <v>45027.302</v>
      </c>
      <c r="L14" s="10">
        <f t="shared" si="3"/>
        <v>78279.7095</v>
      </c>
    </row>
    <row r="15" spans="1:12" s="17" customFormat="1" ht="15.75">
      <c r="A15" s="20"/>
      <c r="B15" s="20">
        <v>2014</v>
      </c>
      <c r="C15" s="5">
        <f t="shared" si="1"/>
        <v>937869.601</v>
      </c>
      <c r="D15" s="6">
        <f>D36/1000000</f>
        <v>128606.855</v>
      </c>
      <c r="E15" s="6">
        <f aca="true" t="shared" si="4" ref="E15:L15">E36/1000000</f>
        <v>174918.2905</v>
      </c>
      <c r="F15" s="6">
        <f t="shared" si="4"/>
        <v>70560.9995</v>
      </c>
      <c r="G15" s="6">
        <f t="shared" si="4"/>
        <v>83557.0985</v>
      </c>
      <c r="H15" s="6">
        <f t="shared" si="4"/>
        <v>144407.785</v>
      </c>
      <c r="I15" s="6">
        <f t="shared" si="4"/>
        <v>81149.6835</v>
      </c>
      <c r="J15" s="6">
        <f t="shared" si="4"/>
        <v>77709.84225</v>
      </c>
      <c r="K15" s="6">
        <f t="shared" si="4"/>
        <v>97353.16125</v>
      </c>
      <c r="L15" s="6">
        <f t="shared" si="4"/>
        <v>79605.8855</v>
      </c>
    </row>
    <row r="16" spans="1:12" s="17" customFormat="1" ht="15.75">
      <c r="A16" s="20"/>
      <c r="B16" s="20">
        <v>2013</v>
      </c>
      <c r="C16" s="5">
        <f t="shared" si="1"/>
        <v>765770.322635</v>
      </c>
      <c r="D16" s="6">
        <f>D35/1000000</f>
        <v>86003.23966</v>
      </c>
      <c r="E16" s="6">
        <f aca="true" t="shared" si="5" ref="E16:L16">E35/1000000</f>
        <v>128883.8192</v>
      </c>
      <c r="F16" s="6">
        <f t="shared" si="5"/>
        <v>71627.2049</v>
      </c>
      <c r="G16" s="6">
        <f t="shared" si="5"/>
        <v>98743.5746</v>
      </c>
      <c r="H16" s="6">
        <f t="shared" si="5"/>
        <v>43358.249875</v>
      </c>
      <c r="I16" s="6">
        <f t="shared" si="5"/>
        <v>66491.091</v>
      </c>
      <c r="J16" s="6">
        <f t="shared" si="5"/>
        <v>82958.187</v>
      </c>
      <c r="K16" s="6">
        <f t="shared" si="5"/>
        <v>97054.7988</v>
      </c>
      <c r="L16" s="6">
        <f t="shared" si="5"/>
        <v>90650.1576</v>
      </c>
    </row>
    <row r="17" spans="1:12" s="17" customFormat="1" ht="15.75">
      <c r="A17" s="20"/>
      <c r="B17" s="20">
        <v>2012</v>
      </c>
      <c r="C17" s="5">
        <f t="shared" si="1"/>
        <v>560911</v>
      </c>
      <c r="D17" s="20">
        <v>99769</v>
      </c>
      <c r="E17" s="20">
        <v>60512</v>
      </c>
      <c r="F17" s="20">
        <v>37404</v>
      </c>
      <c r="G17" s="20">
        <v>63533</v>
      </c>
      <c r="H17" s="20">
        <v>57803</v>
      </c>
      <c r="I17" s="20">
        <v>36574</v>
      </c>
      <c r="J17" s="20">
        <v>78816</v>
      </c>
      <c r="K17" s="20">
        <v>60603</v>
      </c>
      <c r="L17" s="20">
        <v>65897</v>
      </c>
    </row>
    <row r="18" spans="1:12" s="17" customFormat="1" ht="15.75">
      <c r="A18" s="20"/>
      <c r="B18" s="20">
        <v>2011</v>
      </c>
      <c r="C18" s="5">
        <f t="shared" si="1"/>
        <v>1058892</v>
      </c>
      <c r="D18" s="20">
        <v>34093</v>
      </c>
      <c r="E18" s="20">
        <v>173695</v>
      </c>
      <c r="F18" s="20">
        <v>89208</v>
      </c>
      <c r="G18" s="20">
        <v>77138</v>
      </c>
      <c r="H18" s="20">
        <v>95737</v>
      </c>
      <c r="I18" s="20">
        <v>107529</v>
      </c>
      <c r="J18" s="20">
        <v>168661</v>
      </c>
      <c r="K18" s="20">
        <v>140511</v>
      </c>
      <c r="L18" s="20">
        <v>172320</v>
      </c>
    </row>
    <row r="19" spans="1:12" s="17" customFormat="1" ht="15.75">
      <c r="A19" s="21"/>
      <c r="B19" s="21"/>
      <c r="C19" s="12">
        <f t="shared" si="1"/>
        <v>0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1:12" s="17" customFormat="1" ht="15.75">
      <c r="A20" s="23" t="s">
        <v>13</v>
      </c>
      <c r="B20" s="23"/>
      <c r="C20" s="14">
        <f t="shared" si="1"/>
        <v>12126138.11268521</v>
      </c>
      <c r="D20" s="14">
        <f>D21+D22+D23+D24+D25</f>
        <v>1006114.33966</v>
      </c>
      <c r="E20" s="14">
        <f aca="true" t="shared" si="6" ref="E20:L20">E21+E22+E23+E24+E25</f>
        <v>1763585.0382962343</v>
      </c>
      <c r="F20" s="14">
        <f t="shared" si="6"/>
        <v>1127329.6966824268</v>
      </c>
      <c r="G20" s="14">
        <f t="shared" si="6"/>
        <v>1230329.4481</v>
      </c>
      <c r="H20" s="14">
        <f t="shared" si="6"/>
        <v>1658400.501875</v>
      </c>
      <c r="I20" s="14">
        <f t="shared" si="6"/>
        <v>1040009.4972468619</v>
      </c>
      <c r="J20" s="14">
        <f t="shared" si="6"/>
        <v>1363648.8164445607</v>
      </c>
      <c r="K20" s="14">
        <f t="shared" si="6"/>
        <v>1509091.7059391213</v>
      </c>
      <c r="L20" s="14">
        <f t="shared" si="6"/>
        <v>1427629.0684410043</v>
      </c>
    </row>
    <row r="21" spans="1:12" s="17" customFormat="1" ht="15.75">
      <c r="A21" s="19"/>
      <c r="B21" s="19">
        <v>2015</v>
      </c>
      <c r="C21" s="9">
        <f t="shared" si="1"/>
        <v>2542869.2405</v>
      </c>
      <c r="D21" s="10">
        <f>D8+D14</f>
        <v>224409.603</v>
      </c>
      <c r="E21" s="10">
        <f aca="true" t="shared" si="7" ref="E21:L21">E8+E14</f>
        <v>391780.8275</v>
      </c>
      <c r="F21" s="10">
        <f t="shared" si="7"/>
        <v>256811.80550000002</v>
      </c>
      <c r="G21" s="10">
        <f t="shared" si="7"/>
        <v>241927.775</v>
      </c>
      <c r="H21" s="10">
        <f t="shared" si="7"/>
        <v>303644.467</v>
      </c>
      <c r="I21" s="10">
        <f t="shared" si="7"/>
        <v>205678.396</v>
      </c>
      <c r="J21" s="10">
        <f t="shared" si="7"/>
        <v>279040.355</v>
      </c>
      <c r="K21" s="10">
        <f t="shared" si="7"/>
        <v>333235.302</v>
      </c>
      <c r="L21" s="10">
        <f t="shared" si="7"/>
        <v>306340.7095</v>
      </c>
    </row>
    <row r="22" spans="1:12" s="17" customFormat="1" ht="15.75">
      <c r="A22" s="20"/>
      <c r="B22" s="20">
        <v>2014</v>
      </c>
      <c r="C22" s="5">
        <f t="shared" si="1"/>
        <v>2908107.601</v>
      </c>
      <c r="D22" s="6">
        <f aca="true" t="shared" si="8" ref="D22:L25">D9+D15</f>
        <v>255787.85499999998</v>
      </c>
      <c r="E22" s="6">
        <f t="shared" si="8"/>
        <v>426517.2905</v>
      </c>
      <c r="F22" s="6">
        <f t="shared" si="8"/>
        <v>253890.9995</v>
      </c>
      <c r="G22" s="6">
        <f t="shared" si="8"/>
        <v>289551.09849999996</v>
      </c>
      <c r="H22" s="6">
        <f t="shared" si="8"/>
        <v>457757.78500000003</v>
      </c>
      <c r="I22" s="6">
        <f t="shared" si="8"/>
        <v>248740.68349999998</v>
      </c>
      <c r="J22" s="6">
        <f t="shared" si="8"/>
        <v>303775.84225</v>
      </c>
      <c r="K22" s="6">
        <f t="shared" si="8"/>
        <v>360949.16125</v>
      </c>
      <c r="L22" s="6">
        <f t="shared" si="8"/>
        <v>311136.8855</v>
      </c>
    </row>
    <row r="23" spans="1:12" s="17" customFormat="1" ht="15.75">
      <c r="A23" s="20"/>
      <c r="B23" s="20">
        <v>2013</v>
      </c>
      <c r="C23" s="5">
        <f t="shared" si="1"/>
        <v>2578162.322635</v>
      </c>
      <c r="D23" s="6">
        <f t="shared" si="8"/>
        <v>192980.23966000002</v>
      </c>
      <c r="E23" s="6">
        <f t="shared" si="8"/>
        <v>353357.8192</v>
      </c>
      <c r="F23" s="6">
        <f t="shared" si="8"/>
        <v>232088.2049</v>
      </c>
      <c r="G23" s="6">
        <f t="shared" si="8"/>
        <v>272062.5746</v>
      </c>
      <c r="H23" s="6">
        <f t="shared" si="8"/>
        <v>432886.249875</v>
      </c>
      <c r="I23" s="6">
        <f t="shared" si="8"/>
        <v>217281.09100000001</v>
      </c>
      <c r="J23" s="6">
        <f t="shared" si="8"/>
        <v>275169.18700000003</v>
      </c>
      <c r="K23" s="6">
        <f t="shared" si="8"/>
        <v>312265.7988</v>
      </c>
      <c r="L23" s="6">
        <f t="shared" si="8"/>
        <v>290071.15760000004</v>
      </c>
    </row>
    <row r="24" spans="1:12" s="17" customFormat="1" ht="15.75">
      <c r="A24" s="20"/>
      <c r="B24" s="20">
        <v>2012</v>
      </c>
      <c r="C24" s="5">
        <f t="shared" si="1"/>
        <v>1839421.9485502092</v>
      </c>
      <c r="D24" s="6">
        <f t="shared" si="8"/>
        <v>194940.642</v>
      </c>
      <c r="E24" s="6">
        <f t="shared" si="8"/>
        <v>243748.1010962343</v>
      </c>
      <c r="F24" s="6">
        <f t="shared" si="8"/>
        <v>170473.68678242678</v>
      </c>
      <c r="G24" s="6">
        <f t="shared" si="8"/>
        <v>233580</v>
      </c>
      <c r="H24" s="6">
        <f t="shared" si="8"/>
        <v>229878</v>
      </c>
      <c r="I24" s="6">
        <f t="shared" si="8"/>
        <v>151013.32674686192</v>
      </c>
      <c r="J24" s="6">
        <f t="shared" si="8"/>
        <v>198800.43219456065</v>
      </c>
      <c r="K24" s="6">
        <f t="shared" si="8"/>
        <v>218757.44388912135</v>
      </c>
      <c r="L24" s="6">
        <f t="shared" si="8"/>
        <v>198230.3158410042</v>
      </c>
    </row>
    <row r="25" spans="1:12" s="17" customFormat="1" ht="15.75">
      <c r="A25" s="20"/>
      <c r="B25" s="20">
        <v>2011</v>
      </c>
      <c r="C25" s="5">
        <f t="shared" si="1"/>
        <v>2257577</v>
      </c>
      <c r="D25" s="6">
        <f t="shared" si="8"/>
        <v>137996</v>
      </c>
      <c r="E25" s="6">
        <f t="shared" si="8"/>
        <v>348181</v>
      </c>
      <c r="F25" s="6">
        <f t="shared" si="8"/>
        <v>214065</v>
      </c>
      <c r="G25" s="6">
        <f t="shared" si="8"/>
        <v>193208</v>
      </c>
      <c r="H25" s="6">
        <f t="shared" si="8"/>
        <v>234234</v>
      </c>
      <c r="I25" s="6">
        <f t="shared" si="8"/>
        <v>217296</v>
      </c>
      <c r="J25" s="6">
        <f t="shared" si="8"/>
        <v>306863</v>
      </c>
      <c r="K25" s="6">
        <f t="shared" si="8"/>
        <v>283884</v>
      </c>
      <c r="L25" s="6">
        <f t="shared" si="8"/>
        <v>321850</v>
      </c>
    </row>
    <row r="26" spans="1:12" s="17" customFormat="1" ht="15.75">
      <c r="A26" s="22"/>
      <c r="B26" s="22"/>
      <c r="C26" s="7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22.5" customHeight="1">
      <c r="A27" s="15" t="s"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2" ht="12.75" hidden="1"/>
    <row r="33" ht="12.75" hidden="1"/>
    <row r="34" ht="12.75" hidden="1"/>
    <row r="35" spans="2:12" ht="12.75" hidden="1">
      <c r="B35" s="4">
        <v>2013</v>
      </c>
      <c r="D35" s="4">
        <f>'[1]BO SUNG ĐP'!$X$8</f>
        <v>86003239660</v>
      </c>
      <c r="E35" s="4">
        <f>'[1]BO SUNG ĐP'!$M$8</f>
        <v>128883819200</v>
      </c>
      <c r="F35" s="4">
        <f>'[1]BO SUNG ĐP'!$R$8</f>
        <v>71627204900</v>
      </c>
      <c r="G35" s="4">
        <f>'[1]BO SUNG ĐP'!$P$8</f>
        <v>98743574600</v>
      </c>
      <c r="H35" s="4">
        <f>'[1]BO SUNG ĐP'!$Q$8</f>
        <v>43358249875</v>
      </c>
      <c r="I35" s="4">
        <f>'[1]BO SUNG ĐP'!$O$8</f>
        <v>66491091000</v>
      </c>
      <c r="J35" s="4">
        <f>'[1]BO SUNG ĐP'!$U$8</f>
        <v>82958187000</v>
      </c>
      <c r="K35" s="4">
        <f>'[1]BO SUNG ĐP'!$N$8</f>
        <v>97054798800</v>
      </c>
      <c r="L35" s="4">
        <f>'[1]BO SUNG ĐP'!$T$8</f>
        <v>90650157600</v>
      </c>
    </row>
    <row r="36" spans="2:12" ht="12.75" hidden="1">
      <c r="B36" s="4">
        <v>2014</v>
      </c>
      <c r="D36" s="4">
        <f>'[2]2014-BO SUNG Dia phuong'!$X$4</f>
        <v>128606855000</v>
      </c>
      <c r="E36" s="4">
        <f>'[2]2014-BO SUNG Dia phuong'!$M$4</f>
        <v>174918290500</v>
      </c>
      <c r="F36" s="4">
        <f>'[2]2014-BO SUNG Dia phuong'!$R$4</f>
        <v>70560999500</v>
      </c>
      <c r="G36" s="4">
        <f>'[2]2014-BO SUNG Dia phuong'!$P$4</f>
        <v>83557098500</v>
      </c>
      <c r="H36" s="4">
        <f>'[2]2014-BO SUNG Dia phuong'!$Q$4</f>
        <v>144407785000</v>
      </c>
      <c r="I36" s="4">
        <f>'[2]2014-BO SUNG Dia phuong'!$O$4</f>
        <v>81149683500</v>
      </c>
      <c r="J36" s="4">
        <f>'[2]2014-BO SUNG Dia phuong'!$U$4</f>
        <v>77709842250</v>
      </c>
      <c r="K36" s="4">
        <f>'[2]2014-BO SUNG Dia phuong'!$N$4</f>
        <v>97353161250</v>
      </c>
      <c r="L36" s="4">
        <f>'[2]2014-BO SUNG Dia phuong'!$T$4</f>
        <v>79605885500</v>
      </c>
    </row>
    <row r="37" spans="2:12" ht="12.75" hidden="1">
      <c r="B37" s="4">
        <v>2015</v>
      </c>
      <c r="D37" s="4">
        <f>'[3]2015-BO SUNG Dia phuong'!$X$4</f>
        <v>67952603000</v>
      </c>
      <c r="E37" s="4">
        <f>'[3]2015-BO SUNG Dia phuong'!$M$4</f>
        <v>78551827500</v>
      </c>
      <c r="F37" s="4">
        <f>'[3]2015-BO SUNG Dia phuong'!$R$4</f>
        <v>52358805500</v>
      </c>
      <c r="G37" s="4">
        <f>'[3]2015-BO SUNG Dia phuong'!$P$4</f>
        <v>50659775000</v>
      </c>
      <c r="H37" s="4">
        <f>'[3]2015-BO SUNG Dia phuong'!$Q$4</f>
        <v>53308467000</v>
      </c>
      <c r="I37" s="4">
        <f>'[3]2015-BO SUNG Dia phuong'!$O$4</f>
        <v>29320396000</v>
      </c>
      <c r="J37" s="4">
        <f>'[3]2015-BO SUNG Dia phuong'!$U$4</f>
        <v>50241355000</v>
      </c>
      <c r="K37" s="4">
        <f>'[3]2015-BO SUNG Dia phuong'!$N$4</f>
        <v>45027302000</v>
      </c>
      <c r="L37" s="4">
        <f>'[3]2015-BO SUNG Dia phuong'!$T$4</f>
        <v>78279709500</v>
      </c>
    </row>
    <row r="38" ht="12.75" hidden="1"/>
    <row r="39" ht="12.75" hidden="1"/>
    <row r="40" ht="12.75" hidden="1"/>
    <row r="41" ht="12.75" hidden="1"/>
    <row r="42" ht="12.75" hidden="1"/>
  </sheetData>
  <sheetProtection/>
  <mergeCells count="7">
    <mergeCell ref="A7:B7"/>
    <mergeCell ref="A13:B13"/>
    <mergeCell ref="A20:B20"/>
    <mergeCell ref="A1:L1"/>
    <mergeCell ref="A2:L2"/>
    <mergeCell ref="A3:L3"/>
    <mergeCell ref="J4:L4"/>
  </mergeCells>
  <printOptions horizontalCentered="1"/>
  <pageMargins left="0.25" right="0.25" top="0.75" bottom="0.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buianhvan</dc:creator>
  <cp:keywords/>
  <dc:description/>
  <cp:lastModifiedBy>NP-COMPUTER</cp:lastModifiedBy>
  <cp:lastPrinted>2015-06-29T00:57:57Z</cp:lastPrinted>
  <dcterms:created xsi:type="dcterms:W3CDTF">2015-06-12T03:50:42Z</dcterms:created>
  <dcterms:modified xsi:type="dcterms:W3CDTF">2015-06-30T09:51:09Z</dcterms:modified>
  <cp:category/>
  <cp:version/>
  <cp:contentType/>
  <cp:contentStatus/>
</cp:coreProperties>
</file>